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Cooltouch\Presentation pack\Pack\"/>
    </mc:Choice>
  </mc:AlternateContent>
  <xr:revisionPtr revIDLastSave="0" documentId="13_ncr:1_{852B98ED-A144-4750-9D7A-261B122BC16E}" xr6:coauthVersionLast="47" xr6:coauthVersionMax="47" xr10:uidLastSave="{00000000-0000-0000-0000-000000000000}"/>
  <bookViews>
    <workbookView xWindow="28680" yWindow="-120" windowWidth="16440" windowHeight="29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B10" i="1"/>
  <c r="F9" i="1"/>
  <c r="C9" i="1"/>
  <c r="F8" i="1"/>
  <c r="C8" i="1"/>
  <c r="F7" i="1"/>
  <c r="C7" i="1"/>
  <c r="D7" i="1" s="1"/>
  <c r="F6" i="1"/>
  <c r="C6" i="1"/>
  <c r="D6" i="1" s="1"/>
  <c r="F10" i="1" l="1"/>
  <c r="B14" i="1" s="1"/>
  <c r="B13" i="1"/>
  <c r="D10" i="1"/>
  <c r="F11" i="1"/>
  <c r="B16" i="1"/>
  <c r="D16" i="1" s="1"/>
  <c r="C17" i="1"/>
  <c r="C10" i="1"/>
  <c r="B12" i="1"/>
  <c r="C16" i="1"/>
  <c r="B19" i="1"/>
  <c r="D19" i="1" s="1"/>
  <c r="B17" i="1"/>
  <c r="D17" i="1" s="1"/>
  <c r="C18" i="1" l="1"/>
  <c r="B18" i="1"/>
  <c r="D18" i="1" s="1"/>
  <c r="C19" i="1"/>
</calcChain>
</file>

<file path=xl/sharedStrings.xml><?xml version="1.0" encoding="utf-8"?>
<sst xmlns="http://schemas.openxmlformats.org/spreadsheetml/2006/main" count="21" uniqueCount="19">
  <si>
    <t xml:space="preserve">Estimated system cost </t>
  </si>
  <si>
    <t>Enter the number of heaters you think you will need in the green cells to give you an estimate of the system cost, electrical load and running cost for a typical service</t>
  </si>
  <si>
    <t>Heaters</t>
  </si>
  <si>
    <t>Quantity</t>
  </si>
  <si>
    <t>kWatts</t>
  </si>
  <si>
    <t>Cost for 1.5 hrs</t>
  </si>
  <si>
    <t>Unit price</t>
  </si>
  <si>
    <t>Cost of heaters</t>
  </si>
  <si>
    <t>1200mm x 350mm</t>
  </si>
  <si>
    <t>900mm x 350mm</t>
  </si>
  <si>
    <t>600mm x 400mm</t>
  </si>
  <si>
    <t>900mm x 600mm</t>
  </si>
  <si>
    <t>Total wattage</t>
  </si>
  <si>
    <t>Cost / 1.5hrs service</t>
  </si>
  <si>
    <t>Total cost of heaters subject to discount</t>
  </si>
  <si>
    <t>Discount</t>
  </si>
  <si>
    <t>System price Ex VAT</t>
  </si>
  <si>
    <t>System price Inc VAT</t>
  </si>
  <si>
    <t>( unit cost 30p)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</si>
</sst>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7" x14ac:knownFonts="1">
    <font>
      <sz val="11"/>
      <color rgb="FF000000"/>
      <name val="Calibri"/>
      <family val="2"/>
    </font>
    <font>
      <b/>
      <u/>
      <sz val="22"/>
      <color rgb="FF000000"/>
      <name val="Calibri"/>
      <family val="2"/>
    </font>
    <font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C6E0B4"/>
        <bgColor rgb="FFC6E0B4"/>
      </patternFill>
    </fill>
    <fill>
      <patternFill patternType="solid">
        <fgColor rgb="FFBDD7EE"/>
        <bgColor rgb="FFBDD7E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3" fillId="3" borderId="1" xfId="0" applyFont="1" applyFill="1" applyBorder="1" applyProtection="1">
      <protection locked="0"/>
    </xf>
    <xf numFmtId="164" fontId="4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4" fillId="0" borderId="0" xfId="0" applyFont="1"/>
    <xf numFmtId="164" fontId="4" fillId="0" borderId="0" xfId="0" applyNumberFormat="1" applyFont="1"/>
    <xf numFmtId="164" fontId="5" fillId="4" borderId="2" xfId="0" applyNumberFormat="1" applyFont="1" applyFill="1" applyBorder="1"/>
    <xf numFmtId="0" fontId="6" fillId="4" borderId="0" xfId="0" applyFont="1" applyFill="1"/>
    <xf numFmtId="0" fontId="6" fillId="0" borderId="0" xfId="0" applyFont="1"/>
    <xf numFmtId="0" fontId="4" fillId="0" borderId="0" xfId="0" applyFont="1" applyAlignment="1">
      <alignment horizontal="right"/>
    </xf>
    <xf numFmtId="164" fontId="6" fillId="4" borderId="0" xfId="0" applyNumberFormat="1" applyFont="1" applyFill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9" fontId="4" fillId="0" borderId="0" xfId="0" applyNumberFormat="1" applyFont="1"/>
    <xf numFmtId="164" fontId="6" fillId="4" borderId="1" xfId="0" applyNumberFormat="1" applyFont="1" applyFill="1" applyBorder="1" applyProtection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B8" sqref="B8"/>
    </sheetView>
  </sheetViews>
  <sheetFormatPr defaultRowHeight="15" x14ac:dyDescent="0.25"/>
  <cols>
    <col min="1" max="1" width="26.5703125" customWidth="1"/>
    <col min="2" max="2" width="18.42578125" customWidth="1"/>
    <col min="3" max="3" width="18" customWidth="1"/>
    <col min="4" max="4" width="21.140625" customWidth="1"/>
    <col min="5" max="5" width="15.7109375" customWidth="1"/>
    <col min="6" max="6" width="27.140625" customWidth="1"/>
    <col min="7" max="7" width="9.140625" customWidth="1"/>
  </cols>
  <sheetData>
    <row r="1" spans="1:6" ht="28.5" x14ac:dyDescent="0.45">
      <c r="A1" s="20" t="s">
        <v>0</v>
      </c>
      <c r="B1" s="20"/>
      <c r="C1" s="20"/>
      <c r="D1" s="20"/>
      <c r="E1" s="20"/>
      <c r="F1" s="20"/>
    </row>
    <row r="3" spans="1:6" ht="44.45" customHeight="1" x14ac:dyDescent="0.35">
      <c r="A3" s="21" t="s">
        <v>1</v>
      </c>
      <c r="B3" s="21"/>
      <c r="C3" s="21"/>
      <c r="D3" s="21"/>
      <c r="E3" s="21"/>
      <c r="F3" s="21"/>
    </row>
    <row r="5" spans="1:6" ht="21" x14ac:dyDescent="0.3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6" ht="21" x14ac:dyDescent="0.35">
      <c r="A6" s="3" t="s">
        <v>8</v>
      </c>
      <c r="B6" s="4">
        <v>0</v>
      </c>
      <c r="C6" s="3">
        <f>B6*0.32</f>
        <v>0</v>
      </c>
      <c r="D6" s="5">
        <f>C6*1.5*0.3</f>
        <v>0</v>
      </c>
      <c r="E6" s="5">
        <v>310</v>
      </c>
      <c r="F6" s="5">
        <f>E6*B6</f>
        <v>0</v>
      </c>
    </row>
    <row r="7" spans="1:6" ht="21" x14ac:dyDescent="0.35">
      <c r="A7" s="3" t="s">
        <v>9</v>
      </c>
      <c r="B7" s="4">
        <v>0</v>
      </c>
      <c r="C7" s="3">
        <f>B7*0.25</f>
        <v>0</v>
      </c>
      <c r="D7" s="5">
        <f t="shared" ref="D7:D9" si="0">C7*1.5*0.3</f>
        <v>0</v>
      </c>
      <c r="E7" s="5">
        <v>280</v>
      </c>
      <c r="F7" s="5">
        <f>E7*B7</f>
        <v>0</v>
      </c>
    </row>
    <row r="8" spans="1:6" ht="21" x14ac:dyDescent="0.35">
      <c r="A8" s="3" t="s">
        <v>10</v>
      </c>
      <c r="B8" s="4"/>
      <c r="C8" s="3">
        <f>B8*0.21</f>
        <v>0</v>
      </c>
      <c r="D8" s="5">
        <f t="shared" si="0"/>
        <v>0</v>
      </c>
      <c r="E8" s="5">
        <v>280</v>
      </c>
      <c r="F8" s="5">
        <f>E8*B8</f>
        <v>0</v>
      </c>
    </row>
    <row r="9" spans="1:6" ht="21" x14ac:dyDescent="0.35">
      <c r="A9" s="3" t="s">
        <v>11</v>
      </c>
      <c r="B9" s="4">
        <v>0</v>
      </c>
      <c r="C9" s="3">
        <f>B9*0.5</f>
        <v>0</v>
      </c>
      <c r="D9" s="5">
        <f t="shared" si="0"/>
        <v>0</v>
      </c>
      <c r="E9" s="5">
        <v>380</v>
      </c>
      <c r="F9" s="5">
        <f>E9*B9</f>
        <v>0</v>
      </c>
    </row>
    <row r="10" spans="1:6" ht="21" x14ac:dyDescent="0.35">
      <c r="A10" s="3"/>
      <c r="B10" s="1">
        <f>SUM(B6:B9)</f>
        <v>0</v>
      </c>
      <c r="C10" s="1">
        <f>SUM(C6:C9)</f>
        <v>0</v>
      </c>
      <c r="D10" s="6">
        <f>SUM(D6:D9)</f>
        <v>0</v>
      </c>
      <c r="E10" s="7"/>
      <c r="F10" s="7">
        <f>SUM(F6:F9)</f>
        <v>0</v>
      </c>
    </row>
    <row r="11" spans="1:6" ht="27" thickBot="1" x14ac:dyDescent="0.45">
      <c r="A11" s="8"/>
      <c r="B11" s="8"/>
      <c r="C11" s="8"/>
      <c r="D11" s="8"/>
      <c r="E11" s="9"/>
      <c r="F11" s="10">
        <f>SUM(F6:F9)</f>
        <v>0</v>
      </c>
    </row>
    <row r="12" spans="1:6" ht="21.75" thickTop="1" x14ac:dyDescent="0.35">
      <c r="A12" s="8" t="s">
        <v>12</v>
      </c>
      <c r="B12" s="11">
        <f>SUM(C6:C9)</f>
        <v>0</v>
      </c>
      <c r="C12" s="12" t="s">
        <v>4</v>
      </c>
      <c r="D12" s="13"/>
      <c r="E12" s="9"/>
      <c r="F12" s="9"/>
    </row>
    <row r="13" spans="1:6" ht="21" x14ac:dyDescent="0.35">
      <c r="A13" s="8" t="s">
        <v>13</v>
      </c>
      <c r="B13" s="14">
        <f>SUM(D6:D9)</f>
        <v>0</v>
      </c>
      <c r="C13" s="12" t="s">
        <v>18</v>
      </c>
      <c r="D13" s="8"/>
      <c r="E13" s="8"/>
      <c r="F13" s="8"/>
    </row>
    <row r="14" spans="1:6" ht="45" customHeight="1" x14ac:dyDescent="0.35">
      <c r="A14" s="15" t="s">
        <v>14</v>
      </c>
      <c r="B14" s="14">
        <f>F10</f>
        <v>0</v>
      </c>
      <c r="C14" s="8"/>
      <c r="D14" s="8"/>
      <c r="E14" s="8"/>
      <c r="F14" s="8"/>
    </row>
    <row r="15" spans="1:6" ht="59.45" customHeight="1" x14ac:dyDescent="0.35">
      <c r="A15" s="13" t="s">
        <v>15</v>
      </c>
      <c r="B15" s="16" t="s">
        <v>16</v>
      </c>
      <c r="C15" s="17" t="s">
        <v>15</v>
      </c>
      <c r="D15" s="16" t="s">
        <v>17</v>
      </c>
      <c r="E15" s="8"/>
      <c r="F15" s="8"/>
    </row>
    <row r="16" spans="1:6" ht="21" x14ac:dyDescent="0.35">
      <c r="A16" s="18">
        <v>0</v>
      </c>
      <c r="B16" s="19">
        <f>IF($B$10&lt;6,$F$10,"")</f>
        <v>0</v>
      </c>
      <c r="C16" s="19">
        <f>IF($B$10&lt;6,$F$10,"")</f>
        <v>0</v>
      </c>
      <c r="D16" s="19">
        <f>IF(B16&lt;&gt;"",B16*1.2,"")</f>
        <v>0</v>
      </c>
      <c r="E16" s="8"/>
      <c r="F16" s="8"/>
    </row>
    <row r="17" spans="1:6" ht="21" x14ac:dyDescent="0.35">
      <c r="A17" s="18">
        <v>0.04</v>
      </c>
      <c r="B17" s="19" t="str">
        <f>IF(AND(B10&gt;5,$B$10&lt;11),$F$10*0.96,"")</f>
        <v/>
      </c>
      <c r="C17" s="19" t="str">
        <f>IF(AND($B$10&gt;5,$B$10&lt;11),$F$10*0.04,"")</f>
        <v/>
      </c>
      <c r="D17" s="19" t="str">
        <f>IF(B17&lt;&gt;"",B17*1.2,"")</f>
        <v/>
      </c>
      <c r="E17" s="9"/>
      <c r="F17" s="8"/>
    </row>
    <row r="18" spans="1:6" ht="21" x14ac:dyDescent="0.35">
      <c r="A18" s="18">
        <v>0.08</v>
      </c>
      <c r="B18" s="19" t="str">
        <f>IF(AND($B$10&lt;21,$B$10&gt;10),$F$10*0.92,"")</f>
        <v/>
      </c>
      <c r="C18" s="19" t="str">
        <f>IF(AND($B$10&lt;21,$B$10&gt;10),$F$10*0.08,"")</f>
        <v/>
      </c>
      <c r="D18" s="19" t="str">
        <f>IF(B18&lt;&gt;"",B18*1.2,"")</f>
        <v/>
      </c>
      <c r="E18" s="8"/>
      <c r="F18" s="8"/>
    </row>
    <row r="19" spans="1:6" ht="21" x14ac:dyDescent="0.35">
      <c r="A19" s="18">
        <v>0.12</v>
      </c>
      <c r="B19" s="19" t="str">
        <f>IF($B$10&gt;20,$F$10*0.88,"")</f>
        <v/>
      </c>
      <c r="C19" s="19" t="str">
        <f>IF($B$10&gt;20,$F$10*0.12,"")</f>
        <v/>
      </c>
      <c r="D19" s="19" t="str">
        <f>IF(B19&lt;&gt;"",B19*1.2,"")</f>
        <v/>
      </c>
      <c r="E19" s="8"/>
      <c r="F19" s="8"/>
    </row>
  </sheetData>
  <mergeCells count="2">
    <mergeCell ref="A1:F1"/>
    <mergeCell ref="A3:F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Brian</cp:lastModifiedBy>
  <dcterms:created xsi:type="dcterms:W3CDTF">2016-10-04T16:32:13Z</dcterms:created>
  <dcterms:modified xsi:type="dcterms:W3CDTF">2022-04-06T14:10:46Z</dcterms:modified>
</cp:coreProperties>
</file>